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2330"/>
  </bookViews>
  <sheets>
    <sheet name="Sheet1" sheetId="1" r:id="rId1"/>
  </sheets>
  <definedNames>
    <definedName name="_xlnm.Print_Area" localSheetId="0">Sheet1!$B$4:$K$13</definedName>
  </definedNames>
  <calcPr calcId="144525"/>
</workbook>
</file>

<file path=xl/calcChain.xml><?xml version="1.0" encoding="utf-8"?>
<calcChain xmlns="http://schemas.openxmlformats.org/spreadsheetml/2006/main">
  <c r="K8" i="1" l="1"/>
  <c r="J8" i="1"/>
  <c r="I8" i="1" l="1"/>
  <c r="D12" i="1"/>
  <c r="C12" i="1"/>
  <c r="J12" i="1"/>
  <c r="K12" i="1"/>
  <c r="H13" i="1"/>
  <c r="G13" i="1"/>
  <c r="F13" i="1"/>
  <c r="E13" i="1"/>
  <c r="I12" i="1" l="1"/>
  <c r="D9" i="1"/>
  <c r="D10" i="1"/>
  <c r="D13" i="1" s="1"/>
  <c r="D11" i="1"/>
  <c r="C9" i="1"/>
  <c r="C10" i="1"/>
  <c r="C11" i="1"/>
  <c r="D7" i="1"/>
  <c r="C7" i="1"/>
  <c r="C13" i="1" s="1"/>
  <c r="J9" i="1"/>
  <c r="J10" i="1"/>
  <c r="J11" i="1"/>
  <c r="J7" i="1"/>
  <c r="K9" i="1"/>
  <c r="K10" i="1"/>
  <c r="K11" i="1"/>
  <c r="K7" i="1"/>
  <c r="K13" i="1" l="1"/>
  <c r="J13" i="1"/>
  <c r="I9" i="1"/>
  <c r="I10" i="1"/>
  <c r="I11" i="1"/>
  <c r="I7" i="1"/>
  <c r="I13" i="1" l="1"/>
  <c r="I24" i="1" s="1"/>
  <c r="I16" i="1"/>
</calcChain>
</file>

<file path=xl/sharedStrings.xml><?xml version="1.0" encoding="utf-8"?>
<sst xmlns="http://schemas.openxmlformats.org/spreadsheetml/2006/main" count="23" uniqueCount="15">
  <si>
    <t>აშშ დოლარი</t>
  </si>
  <si>
    <t>შვ ფრანკი</t>
  </si>
  <si>
    <t>ორგანიზაციის დასახელება</t>
  </si>
  <si>
    <t>სულ</t>
  </si>
  <si>
    <t>მიმდინარე</t>
  </si>
  <si>
    <t>დავალიანება</t>
  </si>
  <si>
    <t>ლარში</t>
  </si>
  <si>
    <t>წითელი ჯვრის საერთაშორისო კომიტეტი (ICRC)</t>
  </si>
  <si>
    <t>გაეროს მოსახლეობის ფონდი (UNFPA)</t>
  </si>
  <si>
    <t>შრომის საერთაშორისო ორგანიზაცია (ILO)</t>
  </si>
  <si>
    <t>ჯანდაცვის მსოფლიო ორგანიზაცია (WHO)</t>
  </si>
  <si>
    <t>რესურსი</t>
  </si>
  <si>
    <t>დეფიციტი</t>
  </si>
  <si>
    <t>ჯანდაცვის მსოფლიო ორგანიზაციის ჩარჩო კონვენცია თამბაქოს კონტროლის შესახებ    (WHO  FCTC)</t>
  </si>
  <si>
    <t>ჯანდაცვის მსოფლიო ორგანიზაციის ფონდი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</si>
</sst>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USD]\ #,##0.0000"/>
    <numFmt numFmtId="165" formatCode="[$CHF]\ #,##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5"/>
  <sheetViews>
    <sheetView tabSelected="1" view="pageBreakPreview" zoomScaleNormal="100" zoomScaleSheetLayoutView="100" workbookViewId="0">
      <selection activeCell="G25" sqref="G25"/>
    </sheetView>
  </sheetViews>
  <sheetFormatPr defaultRowHeight="15" x14ac:dyDescent="0.25"/>
  <cols>
    <col min="1" max="1" width="5.85546875" customWidth="1"/>
    <col min="2" max="2" width="54.7109375" style="1" customWidth="1"/>
    <col min="3" max="3" width="15" style="1" bestFit="1" customWidth="1"/>
    <col min="4" max="10" width="14.5703125" style="1" customWidth="1"/>
    <col min="11" max="11" width="14.5703125" customWidth="1"/>
  </cols>
  <sheetData>
    <row r="2" spans="2:11" x14ac:dyDescent="0.25">
      <c r="F2" s="6"/>
    </row>
    <row r="4" spans="2:11" x14ac:dyDescent="0.25">
      <c r="B4" s="15" t="s">
        <v>2</v>
      </c>
      <c r="C4" s="14" t="s">
        <v>3</v>
      </c>
      <c r="D4" s="14"/>
      <c r="E4" s="16">
        <v>2.8845000000000001</v>
      </c>
      <c r="F4" s="17"/>
      <c r="G4" s="18">
        <v>2.9356</v>
      </c>
      <c r="H4" s="19"/>
      <c r="I4" s="14" t="s">
        <v>6</v>
      </c>
      <c r="J4" s="14"/>
      <c r="K4" s="14"/>
    </row>
    <row r="5" spans="2:11" x14ac:dyDescent="0.25">
      <c r="B5" s="15"/>
      <c r="C5" s="14"/>
      <c r="D5" s="14"/>
      <c r="E5" s="14" t="s">
        <v>4</v>
      </c>
      <c r="F5" s="14"/>
      <c r="G5" s="14" t="s">
        <v>5</v>
      </c>
      <c r="H5" s="14"/>
      <c r="I5" s="14"/>
      <c r="J5" s="14"/>
      <c r="K5" s="14"/>
    </row>
    <row r="6" spans="2:11" ht="21" customHeight="1" x14ac:dyDescent="0.25">
      <c r="B6" s="15"/>
      <c r="C6" s="2" t="s">
        <v>0</v>
      </c>
      <c r="D6" s="2" t="s">
        <v>1</v>
      </c>
      <c r="E6" s="2" t="s">
        <v>0</v>
      </c>
      <c r="F6" s="2" t="s">
        <v>1</v>
      </c>
      <c r="G6" s="2" t="s">
        <v>0</v>
      </c>
      <c r="H6" s="2" t="s">
        <v>1</v>
      </c>
      <c r="I6" s="2" t="s">
        <v>3</v>
      </c>
      <c r="J6" s="2" t="s">
        <v>4</v>
      </c>
      <c r="K6" s="2" t="s">
        <v>5</v>
      </c>
    </row>
    <row r="7" spans="2:11" ht="21" customHeight="1" x14ac:dyDescent="0.25">
      <c r="B7" s="3" t="s">
        <v>10</v>
      </c>
      <c r="C7" s="9">
        <f>E7+G7</f>
        <v>482195</v>
      </c>
      <c r="D7" s="9">
        <f>F7+H7</f>
        <v>0</v>
      </c>
      <c r="E7" s="9">
        <v>38280</v>
      </c>
      <c r="F7" s="9"/>
      <c r="G7" s="9">
        <v>443915</v>
      </c>
      <c r="H7" s="9"/>
      <c r="I7" s="8">
        <f>J7+K7</f>
        <v>1390891.4775</v>
      </c>
      <c r="J7" s="8">
        <f>E7*$E$4+F7*$G$4</f>
        <v>110418.66</v>
      </c>
      <c r="K7" s="8">
        <f>G7*$E$4+H7*$G$4</f>
        <v>1280472.8175000001</v>
      </c>
    </row>
    <row r="8" spans="2:11" ht="21" customHeight="1" x14ac:dyDescent="0.25">
      <c r="B8" s="3" t="s">
        <v>14</v>
      </c>
      <c r="C8" s="9"/>
      <c r="D8" s="9"/>
      <c r="E8" s="9">
        <v>5000</v>
      </c>
      <c r="F8" s="9"/>
      <c r="G8" s="9"/>
      <c r="H8" s="9"/>
      <c r="I8" s="8">
        <f>J8+K8</f>
        <v>14422.5</v>
      </c>
      <c r="J8" s="8">
        <f>E8*$E$4+F8*$G$4</f>
        <v>14422.5</v>
      </c>
      <c r="K8" s="8">
        <f>G8*$E$4+H8*$G$4</f>
        <v>0</v>
      </c>
    </row>
    <row r="9" spans="2:11" ht="21" customHeight="1" x14ac:dyDescent="0.25">
      <c r="B9" s="3" t="s">
        <v>9</v>
      </c>
      <c r="C9" s="9">
        <f t="shared" ref="C9:C12" si="0">E9+G9</f>
        <v>0</v>
      </c>
      <c r="D9" s="9">
        <f t="shared" ref="D9:D12" si="1">F9+H9</f>
        <v>475157</v>
      </c>
      <c r="E9" s="9"/>
      <c r="F9" s="9">
        <v>29730</v>
      </c>
      <c r="G9" s="9"/>
      <c r="H9" s="9">
        <v>445427</v>
      </c>
      <c r="I9" s="8">
        <f t="shared" ref="I9:I12" si="2">J9+K9</f>
        <v>1394870.8892000001</v>
      </c>
      <c r="J9" s="8">
        <f t="shared" ref="J9:J12" si="3">E9*$E$4+F9*$G$4</f>
        <v>87275.388000000006</v>
      </c>
      <c r="K9" s="8">
        <f t="shared" ref="K9:K12" si="4">G9*$E$4+H9*$G$4</f>
        <v>1307595.5012000001</v>
      </c>
    </row>
    <row r="10" spans="2:11" ht="21" customHeight="1" x14ac:dyDescent="0.25">
      <c r="B10" s="3" t="s">
        <v>7</v>
      </c>
      <c r="C10" s="9">
        <f t="shared" si="0"/>
        <v>0</v>
      </c>
      <c r="D10" s="9">
        <f t="shared" si="1"/>
        <v>18546</v>
      </c>
      <c r="E10" s="9"/>
      <c r="F10" s="9">
        <v>18546</v>
      </c>
      <c r="G10" s="9"/>
      <c r="H10" s="9"/>
      <c r="I10" s="8">
        <f t="shared" si="2"/>
        <v>54443.637600000002</v>
      </c>
      <c r="J10" s="8">
        <f t="shared" si="3"/>
        <v>54443.637600000002</v>
      </c>
      <c r="K10" s="8">
        <f t="shared" si="4"/>
        <v>0</v>
      </c>
    </row>
    <row r="11" spans="2:11" ht="21" customHeight="1" x14ac:dyDescent="0.25">
      <c r="B11" s="3" t="s">
        <v>8</v>
      </c>
      <c r="C11" s="9">
        <f t="shared" si="0"/>
        <v>20000</v>
      </c>
      <c r="D11" s="9">
        <f t="shared" si="1"/>
        <v>0</v>
      </c>
      <c r="E11" s="9">
        <v>20000</v>
      </c>
      <c r="F11" s="9"/>
      <c r="G11" s="9"/>
      <c r="H11" s="9"/>
      <c r="I11" s="8">
        <f t="shared" si="2"/>
        <v>57690</v>
      </c>
      <c r="J11" s="8">
        <f t="shared" si="3"/>
        <v>57690</v>
      </c>
      <c r="K11" s="8">
        <f t="shared" si="4"/>
        <v>0</v>
      </c>
    </row>
    <row r="12" spans="2:11" ht="36" customHeight="1" x14ac:dyDescent="0.25">
      <c r="B12" s="3" t="s">
        <v>13</v>
      </c>
      <c r="C12" s="9">
        <f t="shared" si="0"/>
        <v>905</v>
      </c>
      <c r="D12" s="9">
        <f t="shared" si="1"/>
        <v>0</v>
      </c>
      <c r="E12" s="9">
        <v>905</v>
      </c>
      <c r="F12" s="9"/>
      <c r="G12" s="9"/>
      <c r="H12" s="9"/>
      <c r="I12" s="8">
        <f t="shared" si="2"/>
        <v>2610.4724999999999</v>
      </c>
      <c r="J12" s="8">
        <f t="shared" si="3"/>
        <v>2610.4724999999999</v>
      </c>
      <c r="K12" s="8">
        <f t="shared" si="4"/>
        <v>0</v>
      </c>
    </row>
    <row r="13" spans="2:11" ht="26.25" customHeight="1" x14ac:dyDescent="0.25">
      <c r="B13" s="4" t="s">
        <v>3</v>
      </c>
      <c r="C13" s="7">
        <f t="shared" ref="C13:K13" si="5">SUM(C7:C12)</f>
        <v>503100</v>
      </c>
      <c r="D13" s="7">
        <f t="shared" si="5"/>
        <v>493703</v>
      </c>
      <c r="E13" s="7">
        <f t="shared" si="5"/>
        <v>64185</v>
      </c>
      <c r="F13" s="7">
        <f t="shared" si="5"/>
        <v>48276</v>
      </c>
      <c r="G13" s="7">
        <f t="shared" si="5"/>
        <v>443915</v>
      </c>
      <c r="H13" s="7">
        <f t="shared" si="5"/>
        <v>445427</v>
      </c>
      <c r="I13" s="10">
        <f t="shared" si="5"/>
        <v>2914928.9768000003</v>
      </c>
      <c r="J13" s="7">
        <f t="shared" si="5"/>
        <v>326860.6581</v>
      </c>
      <c r="K13" s="7">
        <f t="shared" si="5"/>
        <v>2588068.3187000002</v>
      </c>
    </row>
    <row r="15" spans="2:11" hidden="1" x14ac:dyDescent="0.25">
      <c r="H15" s="1" t="s">
        <v>11</v>
      </c>
      <c r="I15" s="5">
        <v>1700000</v>
      </c>
    </row>
    <row r="16" spans="2:11" hidden="1" x14ac:dyDescent="0.25">
      <c r="H16" s="1" t="s">
        <v>12</v>
      </c>
      <c r="I16" s="5">
        <f>I15-I13</f>
        <v>-1214928.9768000003</v>
      </c>
    </row>
    <row r="19" spans="6:9" x14ac:dyDescent="0.25">
      <c r="I19" s="13"/>
    </row>
    <row r="20" spans="6:9" ht="15.75" x14ac:dyDescent="0.25">
      <c r="F20" s="11"/>
      <c r="G20" s="12"/>
      <c r="I20" s="13"/>
    </row>
    <row r="23" spans="6:9" x14ac:dyDescent="0.25">
      <c r="I23" s="1">
        <v>2427658</v>
      </c>
    </row>
    <row r="24" spans="6:9" x14ac:dyDescent="0.25">
      <c r="H24" s="13"/>
      <c r="I24" s="13">
        <f>I23-I13</f>
        <v>-487270.9768000003</v>
      </c>
    </row>
    <row r="25" spans="6:9" x14ac:dyDescent="0.25">
      <c r="H25" s="13"/>
    </row>
  </sheetData>
  <mergeCells count="7">
    <mergeCell ref="I4:K5"/>
    <mergeCell ref="B4:B6"/>
    <mergeCell ref="C4:D5"/>
    <mergeCell ref="E5:F5"/>
    <mergeCell ref="G5:H5"/>
    <mergeCell ref="E4:F4"/>
    <mergeCell ref="G4:H4"/>
  </mergeCells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2019-07-22T06:35:58Z</dcterms:modified>
</cp:coreProperties>
</file>